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9\წოწკო\საშტატოები\"/>
    </mc:Choice>
  </mc:AlternateContent>
  <bookViews>
    <workbookView xWindow="240" yWindow="735" windowWidth="21075" windowHeight="9180"/>
  </bookViews>
  <sheets>
    <sheet name="საშტატო  დანართი" sheetId="1" r:id="rId1"/>
  </sheets>
  <externalReferences>
    <externalReference r:id="rId2"/>
    <externalReference r:id="rId3"/>
  </externalReferences>
  <definedNames>
    <definedName name="_xlnm._FilterDatabase" localSheetId="0" hidden="1">'საშტატო  დანართი'!$B$4:$C$4</definedName>
    <definedName name="ID" localSheetId="0">'საშტატო  დანართი'!#REF!</definedName>
    <definedName name="ID">[1]საშტატო!#REF!</definedName>
    <definedName name="_xlnm.Print_Area" localSheetId="0">'საშტატო  დანართი'!$B$3:$I$61</definedName>
    <definedName name="_xlnm.Print_Titles" localSheetId="0">'საშტატო  დანართი'!$4:$4</definedName>
    <definedName name="ბრიგადა">'[2]გადმობარების გრაფიკი'!$K:$K</definedName>
    <definedName name="თვე">'[2]გადმობარების გრაფიკი'!$C:$C</definedName>
    <definedName name="იდენთიფიკატორი" localSheetId="0">#REF!</definedName>
    <definedName name="იდენთიფიკატორი">#REF!</definedName>
    <definedName name="ოფისი" localSheetId="0">#REF!</definedName>
    <definedName name="ოფისი">#REF!</definedName>
    <definedName name="ოფისი1">'[2]გადმობარების გრაფიკი'!$I:$I</definedName>
    <definedName name="რაოდენობა1">'[2]გადმობარების გრაფიკი'!$G:$G</definedName>
    <definedName name="რაოდენობა2">'[2]გადმობარების გრაფიკი'!$A:$A</definedName>
    <definedName name="რაოდენობა3" localSheetId="0">'საშტატო  დანართი'!#REF!</definedName>
    <definedName name="ხელფასი" localSheetId="0">'საშტატო  დანართი'!#REF!</definedName>
    <definedName name="ხელფასი1" localSheetId="0">'საშტატო  დანართი'!#REF!</definedName>
  </definedNames>
  <calcPr calcId="162913"/>
</workbook>
</file>

<file path=xl/calcChain.xml><?xml version="1.0" encoding="utf-8"?>
<calcChain xmlns="http://schemas.openxmlformats.org/spreadsheetml/2006/main">
  <c r="G61" i="1" l="1"/>
  <c r="H61" i="1" s="1"/>
  <c r="G60" i="1"/>
  <c r="H60" i="1" s="1"/>
  <c r="D59" i="1"/>
  <c r="G58" i="1"/>
  <c r="H58" i="1" s="1"/>
  <c r="G57" i="1"/>
  <c r="H57" i="1" s="1"/>
  <c r="G56" i="1"/>
  <c r="H56" i="1" s="1"/>
  <c r="D55" i="1"/>
  <c r="G54" i="1"/>
  <c r="H54" i="1" s="1"/>
  <c r="G53" i="1"/>
  <c r="H53" i="1" s="1"/>
  <c r="D52" i="1"/>
  <c r="G51" i="1"/>
  <c r="H51" i="1" s="1"/>
  <c r="G50" i="1"/>
  <c r="H50" i="1" s="1"/>
  <c r="D49" i="1"/>
  <c r="G48" i="1"/>
  <c r="H48" i="1" s="1"/>
  <c r="G47" i="1"/>
  <c r="H47" i="1" s="1"/>
  <c r="G45" i="1"/>
  <c r="H45" i="1" s="1"/>
  <c r="G44" i="1"/>
  <c r="H44" i="1" s="1"/>
  <c r="D43" i="1"/>
  <c r="G42" i="1"/>
  <c r="H42" i="1" s="1"/>
  <c r="G41" i="1"/>
  <c r="H41" i="1" s="1"/>
  <c r="D40" i="1"/>
  <c r="G39" i="1"/>
  <c r="H39" i="1" s="1"/>
  <c r="D38" i="1"/>
  <c r="G37" i="1"/>
  <c r="H37" i="1" s="1"/>
  <c r="H36" i="1" s="1"/>
  <c r="D36" i="1"/>
  <c r="G35" i="1"/>
  <c r="H35" i="1" s="1"/>
  <c r="G34" i="1"/>
  <c r="H34" i="1" s="1"/>
  <c r="D33" i="1"/>
  <c r="G32" i="1"/>
  <c r="H32" i="1" s="1"/>
  <c r="G31" i="1"/>
  <c r="H31" i="1" s="1"/>
  <c r="G30" i="1"/>
  <c r="H30" i="1" s="1"/>
  <c r="D29" i="1"/>
  <c r="G28" i="1"/>
  <c r="H28" i="1" s="1"/>
  <c r="G26" i="1"/>
  <c r="H26" i="1" s="1"/>
  <c r="G25" i="1"/>
  <c r="H25" i="1" s="1"/>
  <c r="D24" i="1"/>
  <c r="G23" i="1"/>
  <c r="H23" i="1" s="1"/>
  <c r="G22" i="1"/>
  <c r="H22" i="1" s="1"/>
  <c r="H21" i="1" s="1"/>
  <c r="D21" i="1"/>
  <c r="G20" i="1"/>
  <c r="H20" i="1" s="1"/>
  <c r="G19" i="1"/>
  <c r="H19" i="1" s="1"/>
  <c r="D18" i="1"/>
  <c r="G17" i="1"/>
  <c r="H17" i="1" s="1"/>
  <c r="G16" i="1"/>
  <c r="H16" i="1" s="1"/>
  <c r="G14" i="1"/>
  <c r="H14" i="1" s="1"/>
  <c r="G13" i="1"/>
  <c r="H13" i="1" s="1"/>
  <c r="D12" i="1"/>
  <c r="G11" i="1"/>
  <c r="H11" i="1" s="1"/>
  <c r="G10" i="1"/>
  <c r="H10" i="1" s="1"/>
  <c r="D9" i="1"/>
  <c r="G8" i="1"/>
  <c r="H8" i="1" s="1"/>
  <c r="G7" i="1"/>
  <c r="H7" i="1" s="1"/>
  <c r="D6" i="1"/>
  <c r="D15" i="1" l="1"/>
  <c r="H6" i="1"/>
  <c r="H9" i="1"/>
  <c r="G40" i="1"/>
  <c r="G38" i="1" s="1"/>
  <c r="H43" i="1"/>
  <c r="H52" i="1"/>
  <c r="H12" i="1"/>
  <c r="H18" i="1"/>
  <c r="H24" i="1"/>
  <c r="H29" i="1"/>
  <c r="H33" i="1"/>
  <c r="H40" i="1"/>
  <c r="H38" i="1" s="1"/>
  <c r="H49" i="1"/>
  <c r="H55" i="1"/>
  <c r="H59" i="1"/>
  <c r="G43" i="1"/>
  <c r="D46" i="1"/>
  <c r="G29" i="1"/>
  <c r="G59" i="1"/>
  <c r="G52" i="1"/>
  <c r="G55" i="1"/>
  <c r="G49" i="1"/>
  <c r="D27" i="1"/>
  <c r="D5" i="1" s="1"/>
  <c r="G36" i="1"/>
  <c r="G33" i="1"/>
  <c r="G24" i="1"/>
  <c r="G21" i="1"/>
  <c r="G18" i="1"/>
  <c r="G12" i="1"/>
  <c r="G9" i="1"/>
  <c r="G6" i="1"/>
  <c r="H46" i="1" l="1"/>
  <c r="H27" i="1"/>
  <c r="H15" i="1"/>
  <c r="H5" i="1" s="1"/>
  <c r="G15" i="1"/>
  <c r="G5" i="1" s="1"/>
  <c r="G27" i="1"/>
  <c r="G46" i="1"/>
</calcChain>
</file>

<file path=xl/sharedStrings.xml><?xml version="1.0" encoding="utf-8"?>
<sst xmlns="http://schemas.openxmlformats.org/spreadsheetml/2006/main" count="73" uniqueCount="47">
  <si>
    <t>ხელმძღვანელობა</t>
  </si>
  <si>
    <t>დირექტორი</t>
  </si>
  <si>
    <t xml:space="preserve">დირექტორის მოადგილე </t>
  </si>
  <si>
    <t>სამმართველოს უფროსი</t>
  </si>
  <si>
    <t>II</t>
  </si>
  <si>
    <t>დეპარტამენტის უფროსი</t>
  </si>
  <si>
    <t>მთავარი სპეციალისტი</t>
  </si>
  <si>
    <t>ლოგისტიკის დეპარტამენტი</t>
  </si>
  <si>
    <t xml:space="preserve">ლოგისტიკის  და სამეურნეო სამმართველო </t>
  </si>
  <si>
    <t>სამმართველო უფროსი</t>
  </si>
  <si>
    <t>უფროსი სპეციალისტი</t>
  </si>
  <si>
    <t>ავტოპარკის სამმართველო</t>
  </si>
  <si>
    <t>IV</t>
  </si>
  <si>
    <t>ეკონომიკური დეპარტამენტი</t>
  </si>
  <si>
    <t>საფინანსო-საბიუჯეტო სამმართველო</t>
  </si>
  <si>
    <t>საბუღალტრო-ანგარიშგების სამმართველო</t>
  </si>
  <si>
    <t>V</t>
  </si>
  <si>
    <t>სულ</t>
  </si>
  <si>
    <t>N</t>
  </si>
  <si>
    <t>ადმინისტრაციული დეპარტამენტი</t>
  </si>
  <si>
    <t>გამოძახების მართვისა და ჰოსპიტალიზაციის სამმართველო</t>
  </si>
  <si>
    <t>შიდა კონტროლის დეპარტამენტი</t>
  </si>
  <si>
    <t>სასწავლო სატრენინგო ცენტრი</t>
  </si>
  <si>
    <t>ადამიანური რესურსებისა და საქმისწარმოების სამმართველო</t>
  </si>
  <si>
    <t>I</t>
  </si>
  <si>
    <t>III</t>
  </si>
  <si>
    <t>ანალიტიკური სამსახური</t>
  </si>
  <si>
    <t>იურიდიული სამმართველო</t>
  </si>
  <si>
    <t>შესყიდვების სამმართველო</t>
  </si>
  <si>
    <t>ინფორმაციული ტექნოლოგიების სამმართველო</t>
  </si>
  <si>
    <t>დეპარტამენტის უფროსის მოადგილე</t>
  </si>
  <si>
    <t>სამმართველოს უფროსის მოადგილე</t>
  </si>
  <si>
    <t>სამედიცინო მომსახურების, ხარისხისა და რაიონების მართვის სამმართველო</t>
  </si>
  <si>
    <t>დაგეგმარების სამმართველო</t>
  </si>
  <si>
    <t>VI</t>
  </si>
  <si>
    <t>VII</t>
  </si>
  <si>
    <t>ცენტრის უფროსი</t>
  </si>
  <si>
    <t>შტატით გათვალისწინებული თანამდებობის დასახელება</t>
  </si>
  <si>
    <t>რაოდენობა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</si>
  <si>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</si>
  <si>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</si>
  <si>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თანამდებობრივი სარგოს კოეფიციენტი ერთ ერთეულზე</t>
  </si>
  <si>
    <t>სულ თანამდებობრივი სარგო წელიწადში</t>
  </si>
  <si>
    <t>სულ წლიური შრომის ანაზღაურება</t>
  </si>
  <si>
    <t>დაგეგმარების, ხარისხისა და გამოძახებათა მართვის დეპარტამენტი</t>
  </si>
  <si>
    <t>სამსახურის უფროსი</t>
  </si>
  <si>
    <t xml:space="preserve">სსიპ - საგანგებო სიტუაციების კოორდინაციისა და გადაუდებელი დახმარების ცენტრის 2019 წლის საშტატო ნუსხა და სახელფასო ფონდი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</si>
</sst>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Book Antiqua"/>
      <family val="1"/>
    </font>
    <font>
      <b/>
      <sz val="14"/>
      <name val="Sylfaen"/>
      <family val="1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8"/>
      <name val="Calibri"/>
      <family val="2"/>
      <charset val="204"/>
      <scheme val="minor"/>
    </font>
    <font>
      <i/>
      <sz val="10"/>
      <name val="Arial"/>
      <family val="2"/>
    </font>
    <font>
      <sz val="8"/>
      <name val="Calibri"/>
      <family val="2"/>
      <charset val="204"/>
      <scheme val="minor"/>
    </font>
    <font>
      <sz val="12"/>
      <name val="Calibri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/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thin">
        <color theme="1" tint="4.9989318521683403E-2"/>
      </left>
      <right style="medium">
        <color indexed="64"/>
      </right>
      <top style="hair">
        <color theme="1" tint="4.9989318521683403E-2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/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/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medium">
        <color indexed="64"/>
      </right>
      <top style="hair">
        <color theme="1" tint="4.9989318521683403E-2"/>
      </top>
      <bottom style="thin">
        <color theme="1" tint="4.9989318521683403E-2"/>
      </bottom>
      <diagonal/>
    </border>
    <border>
      <left/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indexed="64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medium">
        <color indexed="64"/>
      </bottom>
      <diagonal/>
    </border>
    <border>
      <left style="thin">
        <color theme="1" tint="4.9989318521683403E-2"/>
      </left>
      <right style="medium">
        <color indexed="64"/>
      </right>
      <top style="hair">
        <color theme="1" tint="4.9989318521683403E-2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3" fillId="0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3" fontId="6" fillId="0" borderId="22" xfId="1" applyNumberFormat="1" applyFont="1" applyBorder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3" fontId="7" fillId="4" borderId="21" xfId="1" applyNumberFormat="1" applyFont="1" applyFill="1" applyBorder="1" applyAlignment="1">
      <alignment horizontal="center" vertical="center" wrapText="1"/>
    </xf>
    <xf numFmtId="3" fontId="7" fillId="4" borderId="25" xfId="1" applyNumberFormat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3" fontId="7" fillId="4" borderId="18" xfId="1" applyNumberFormat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3" fontId="8" fillId="0" borderId="28" xfId="1" applyNumberFormat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3" fontId="8" fillId="0" borderId="30" xfId="1" applyNumberFormat="1" applyFont="1" applyFill="1" applyBorder="1" applyAlignment="1">
      <alignment horizontal="center" vertical="center" wrapText="1"/>
    </xf>
    <xf numFmtId="0" fontId="7" fillId="4" borderId="3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horizontal="center" vertical="center" wrapText="1"/>
    </xf>
    <xf numFmtId="3" fontId="7" fillId="4" borderId="32" xfId="1" applyNumberFormat="1" applyFont="1" applyFill="1" applyBorder="1" applyAlignment="1">
      <alignment horizontal="center" vertical="center" wrapText="1"/>
    </xf>
    <xf numFmtId="0" fontId="8" fillId="3" borderId="29" xfId="1" applyFont="1" applyFill="1" applyBorder="1" applyAlignment="1">
      <alignment horizontal="left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3" fontId="8" fillId="3" borderId="30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8" fillId="0" borderId="33" xfId="1" applyFont="1" applyFill="1" applyBorder="1" applyAlignment="1">
      <alignment horizontal="left" vertical="center" wrapText="1"/>
    </xf>
    <xf numFmtId="0" fontId="8" fillId="0" borderId="17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3" fontId="9" fillId="3" borderId="34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left" vertical="center" wrapText="1"/>
    </xf>
    <xf numFmtId="3" fontId="7" fillId="3" borderId="11" xfId="1" applyNumberFormat="1" applyFont="1" applyFill="1" applyBorder="1" applyAlignment="1">
      <alignment horizontal="center" vertical="center" wrapText="1"/>
    </xf>
    <xf numFmtId="164" fontId="7" fillId="3" borderId="11" xfId="1" applyNumberFormat="1" applyFont="1" applyFill="1" applyBorder="1" applyAlignment="1">
      <alignment horizontal="center" vertical="center" wrapText="1"/>
    </xf>
    <xf numFmtId="3" fontId="7" fillId="3" borderId="35" xfId="1" applyNumberFormat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left" vertical="center" wrapText="1"/>
    </xf>
    <xf numFmtId="0" fontId="8" fillId="3" borderId="17" xfId="1" applyFont="1" applyFill="1" applyBorder="1" applyAlignment="1">
      <alignment horizontal="left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3" fontId="8" fillId="3" borderId="28" xfId="1" applyNumberFormat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left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left" vertical="center" wrapText="1"/>
    </xf>
    <xf numFmtId="3" fontId="7" fillId="0" borderId="11" xfId="1" applyNumberFormat="1" applyFont="1" applyFill="1" applyBorder="1" applyAlignment="1">
      <alignment horizontal="center" vertical="center" wrapText="1"/>
    </xf>
    <xf numFmtId="164" fontId="7" fillId="0" borderId="11" xfId="1" applyNumberFormat="1" applyFont="1" applyFill="1" applyBorder="1" applyAlignment="1">
      <alignment horizontal="center" vertical="center" wrapText="1"/>
    </xf>
    <xf numFmtId="3" fontId="7" fillId="0" borderId="35" xfId="1" applyNumberFormat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left" vertical="center" wrapText="1"/>
    </xf>
    <xf numFmtId="3" fontId="8" fillId="0" borderId="15" xfId="1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3" fontId="8" fillId="0" borderId="37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3" fontId="11" fillId="0" borderId="38" xfId="1" applyNumberFormat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left" vertical="center" wrapText="1"/>
    </xf>
    <xf numFmtId="3" fontId="8" fillId="0" borderId="13" xfId="1" applyNumberFormat="1" applyFont="1" applyFill="1" applyBorder="1" applyAlignment="1">
      <alignment horizontal="center" vertical="center" wrapText="1"/>
    </xf>
    <xf numFmtId="164" fontId="8" fillId="0" borderId="13" xfId="1" applyNumberFormat="1" applyFont="1" applyFill="1" applyBorder="1" applyAlignment="1">
      <alignment horizontal="center" vertical="center" wrapText="1"/>
    </xf>
    <xf numFmtId="3" fontId="8" fillId="0" borderId="39" xfId="1" applyNumberFormat="1" applyFont="1" applyFill="1" applyBorder="1" applyAlignment="1">
      <alignment horizontal="center" vertical="center" wrapText="1"/>
    </xf>
    <xf numFmtId="3" fontId="11" fillId="0" borderId="40" xfId="1" applyNumberFormat="1" applyFont="1" applyFill="1" applyBorder="1" applyAlignment="1">
      <alignment horizontal="center" vertical="center" wrapText="1"/>
    </xf>
    <xf numFmtId="3" fontId="8" fillId="0" borderId="9" xfId="1" applyNumberFormat="1" applyFont="1" applyFill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3" fontId="8" fillId="0" borderId="41" xfId="1" applyNumberFormat="1" applyFont="1" applyFill="1" applyBorder="1" applyAlignment="1">
      <alignment horizontal="center" vertical="center" wrapText="1"/>
    </xf>
    <xf numFmtId="3" fontId="11" fillId="0" borderId="42" xfId="1" applyNumberFormat="1" applyFont="1" applyFill="1" applyBorder="1" applyAlignment="1">
      <alignment horizontal="center" vertical="center" wrapText="1"/>
    </xf>
    <xf numFmtId="3" fontId="11" fillId="0" borderId="27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 vertical="center" wrapText="1"/>
    </xf>
    <xf numFmtId="3" fontId="11" fillId="3" borderId="38" xfId="1" applyNumberFormat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left" vertical="center" wrapText="1"/>
    </xf>
    <xf numFmtId="3" fontId="8" fillId="3" borderId="13" xfId="1" applyNumberFormat="1" applyFont="1" applyFill="1" applyBorder="1" applyAlignment="1">
      <alignment horizontal="center" vertical="center" wrapText="1"/>
    </xf>
    <xf numFmtId="164" fontId="8" fillId="3" borderId="13" xfId="1" applyNumberFormat="1" applyFont="1" applyFill="1" applyBorder="1" applyAlignment="1">
      <alignment horizontal="center" vertical="center" wrapText="1"/>
    </xf>
    <xf numFmtId="3" fontId="8" fillId="3" borderId="39" xfId="1" applyNumberFormat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8" fillId="0" borderId="38" xfId="1" applyFont="1" applyFill="1" applyBorder="1" applyAlignment="1">
      <alignment horizontal="left" vertical="center" wrapText="1"/>
    </xf>
    <xf numFmtId="0" fontId="8" fillId="0" borderId="40" xfId="1" applyFont="1" applyFill="1" applyBorder="1" applyAlignment="1">
      <alignment horizontal="left" vertical="center" wrapText="1"/>
    </xf>
    <xf numFmtId="3" fontId="8" fillId="0" borderId="7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3" fontId="8" fillId="0" borderId="43" xfId="1" applyNumberFormat="1" applyFont="1" applyFill="1" applyBorder="1" applyAlignment="1">
      <alignment horizontal="center" vertical="center" wrapText="1"/>
    </xf>
    <xf numFmtId="3" fontId="7" fillId="4" borderId="16" xfId="1" applyNumberFormat="1" applyFont="1" applyFill="1" applyBorder="1" applyAlignment="1">
      <alignment horizontal="center" vertical="center" wrapText="1"/>
    </xf>
    <xf numFmtId="3" fontId="7" fillId="4" borderId="44" xfId="1" applyNumberFormat="1" applyFont="1" applyFill="1" applyBorder="1" applyAlignment="1">
      <alignment horizontal="center" vertical="center" wrapText="1"/>
    </xf>
    <xf numFmtId="0" fontId="8" fillId="3" borderId="27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8" fillId="3" borderId="40" xfId="1" applyFont="1" applyFill="1" applyBorder="1" applyAlignment="1">
      <alignment horizontal="left" vertical="center" wrapText="1"/>
    </xf>
    <xf numFmtId="3" fontId="8" fillId="3" borderId="9" xfId="1" applyNumberFormat="1" applyFont="1" applyFill="1" applyBorder="1" applyAlignment="1">
      <alignment horizontal="center" vertical="center" wrapText="1"/>
    </xf>
    <xf numFmtId="164" fontId="8" fillId="3" borderId="9" xfId="1" applyNumberFormat="1" applyFont="1" applyFill="1" applyBorder="1" applyAlignment="1">
      <alignment horizontal="center" vertical="center" wrapText="1"/>
    </xf>
    <xf numFmtId="3" fontId="8" fillId="3" borderId="41" xfId="1" applyNumberFormat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left" vertical="center" wrapText="1"/>
    </xf>
    <xf numFmtId="0" fontId="8" fillId="0" borderId="46" xfId="1" applyFont="1" applyFill="1" applyBorder="1" applyAlignment="1">
      <alignment horizontal="left" vertical="center" wrapText="1"/>
    </xf>
    <xf numFmtId="3" fontId="8" fillId="0" borderId="47" xfId="1" applyNumberFormat="1" applyFont="1" applyFill="1" applyBorder="1" applyAlignment="1">
      <alignment horizontal="center" vertical="center" wrapText="1"/>
    </xf>
    <xf numFmtId="164" fontId="8" fillId="0" borderId="47" xfId="1" applyNumberFormat="1" applyFont="1" applyFill="1" applyBorder="1" applyAlignment="1">
      <alignment horizontal="center" vertical="center" wrapText="1"/>
    </xf>
    <xf numFmtId="3" fontId="8" fillId="0" borderId="48" xfId="1" applyNumberFormat="1" applyFont="1" applyFill="1" applyBorder="1" applyAlignment="1">
      <alignment horizontal="center" vertical="center" wrapText="1"/>
    </xf>
    <xf numFmtId="3" fontId="8" fillId="0" borderId="49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3" fontId="3" fillId="0" borderId="0" xfId="1" applyNumberFormat="1" applyFont="1" applyFill="1" applyAlignment="1">
      <alignment vertical="center" wrapText="1"/>
    </xf>
    <xf numFmtId="0" fontId="13" fillId="0" borderId="0" xfId="1" applyFont="1" applyAlignment="1">
      <alignment vertical="center" wrapText="1"/>
    </xf>
    <xf numFmtId="0" fontId="5" fillId="0" borderId="20" xfId="1" applyFont="1" applyBorder="1" applyAlignment="1">
      <alignment horizontal="center" vertical="center" wrapText="1"/>
    </xf>
  </cellXfs>
  <cellStyles count="7">
    <cellStyle name="Comma 3" xfId="2"/>
    <cellStyle name="Normal" xfId="0" builtinId="0"/>
    <cellStyle name="Normal 2" xfId="1"/>
    <cellStyle name="Normal 2 2" xfId="3"/>
    <cellStyle name="Normal 2 3" xfId="4"/>
    <cellStyle name="Normal 3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akobishvili\Downloads\&#4321;&#4304;&#4321;&#4336;&#4322;&#4304;&#4322;&#43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omareli\Downloads\SSD%20Budget%209.1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შტატო"/>
      <sheetName val="სტრუქტურა"/>
      <sheetName val="საშტატო  დანართი"/>
      <sheetName val="შტატგარეშეები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"/>
      <sheetName val="2013-wlis brigradebi"/>
      <sheetName val="ერთი ბრიგადის დაფინანსება-შედარ"/>
      <sheetName val="ხელფასები"/>
      <sheetName val="2014წ ბიუჯეტი"/>
      <sheetName val="Sheet2"/>
      <sheetName val="უწყვეტობა თვეების მიხედვით"/>
      <sheetName val="GRAFIKI"/>
      <sheetName val="გადმობარების გრაფიკი"/>
      <sheetName val="თვეების მიხედვით"/>
      <sheetName val="უწყვეტობა-რეფორმირების კომპონენ"/>
      <sheetName val="Att_1"/>
      <sheetName val="Att 2"/>
      <sheetName val="ერთჯერადი შესყიდვები"/>
      <sheetName val="მივლინება"/>
      <sheetName val="მედ. სავალდ. რაოდენობ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I2" t="str">
            <v>თვის ბიუჯეტი გადმობარების შემდეგ</v>
          </cell>
        </row>
        <row r="3">
          <cell r="C3" t="str">
            <v>თჳე</v>
          </cell>
          <cell r="G3" t="str">
            <v>ბრიგადების რაოდენობა</v>
          </cell>
          <cell r="I3" t="str">
            <v>ოფისი</v>
          </cell>
        </row>
        <row r="5">
          <cell r="G5">
            <v>18</v>
          </cell>
          <cell r="I5">
            <v>16890</v>
          </cell>
          <cell r="K5">
            <v>73080</v>
          </cell>
        </row>
        <row r="6">
          <cell r="A6">
            <v>1</v>
          </cell>
          <cell r="C6">
            <v>2</v>
          </cell>
          <cell r="G6">
            <v>3</v>
          </cell>
          <cell r="I6">
            <v>5100</v>
          </cell>
          <cell r="K6">
            <v>12180</v>
          </cell>
        </row>
        <row r="7">
          <cell r="A7">
            <v>1</v>
          </cell>
          <cell r="C7">
            <v>2</v>
          </cell>
          <cell r="G7">
            <v>3</v>
          </cell>
          <cell r="I7">
            <v>1965</v>
          </cell>
          <cell r="K7">
            <v>12180</v>
          </cell>
        </row>
        <row r="8">
          <cell r="A8">
            <v>1</v>
          </cell>
          <cell r="C8">
            <v>2</v>
          </cell>
          <cell r="G8">
            <v>2</v>
          </cell>
          <cell r="I8">
            <v>1965</v>
          </cell>
          <cell r="K8">
            <v>8120</v>
          </cell>
        </row>
        <row r="9">
          <cell r="A9">
            <v>1</v>
          </cell>
          <cell r="C9">
            <v>2</v>
          </cell>
          <cell r="G9">
            <v>2</v>
          </cell>
          <cell r="I9">
            <v>1965</v>
          </cell>
          <cell r="K9">
            <v>8120</v>
          </cell>
        </row>
        <row r="10">
          <cell r="A10">
            <v>1</v>
          </cell>
          <cell r="C10">
            <v>2</v>
          </cell>
          <cell r="G10">
            <v>2</v>
          </cell>
          <cell r="I10">
            <v>1965</v>
          </cell>
          <cell r="K10">
            <v>8120</v>
          </cell>
        </row>
        <row r="11">
          <cell r="A11">
            <v>1</v>
          </cell>
          <cell r="C11">
            <v>2</v>
          </cell>
          <cell r="G11">
            <v>3</v>
          </cell>
          <cell r="I11">
            <v>1965</v>
          </cell>
          <cell r="K11">
            <v>12180</v>
          </cell>
        </row>
        <row r="12">
          <cell r="A12">
            <v>1</v>
          </cell>
          <cell r="C12">
            <v>2</v>
          </cell>
          <cell r="G12">
            <v>3</v>
          </cell>
          <cell r="I12">
            <v>1965</v>
          </cell>
          <cell r="K12">
            <v>12180</v>
          </cell>
        </row>
        <row r="14">
          <cell r="G14">
            <v>7</v>
          </cell>
          <cell r="I14">
            <v>7065</v>
          </cell>
          <cell r="K14">
            <v>28420</v>
          </cell>
        </row>
        <row r="15">
          <cell r="A15">
            <v>1</v>
          </cell>
          <cell r="C15">
            <v>2</v>
          </cell>
          <cell r="G15">
            <v>4</v>
          </cell>
          <cell r="I15">
            <v>5100</v>
          </cell>
          <cell r="K15">
            <v>16240</v>
          </cell>
        </row>
        <row r="16">
          <cell r="A16">
            <v>1</v>
          </cell>
          <cell r="C16">
            <v>2</v>
          </cell>
          <cell r="G16">
            <v>3</v>
          </cell>
          <cell r="I16">
            <v>1965</v>
          </cell>
          <cell r="K16">
            <v>12180</v>
          </cell>
        </row>
        <row r="18">
          <cell r="G18">
            <v>5</v>
          </cell>
          <cell r="I18">
            <v>3930</v>
          </cell>
          <cell r="K18">
            <v>20300</v>
          </cell>
        </row>
        <row r="19">
          <cell r="A19">
            <v>1</v>
          </cell>
          <cell r="C19">
            <v>2</v>
          </cell>
          <cell r="G19">
            <v>2</v>
          </cell>
          <cell r="I19">
            <v>1965</v>
          </cell>
          <cell r="K19">
            <v>8120</v>
          </cell>
        </row>
        <row r="20">
          <cell r="A20">
            <v>1</v>
          </cell>
          <cell r="C20">
            <v>2</v>
          </cell>
          <cell r="G20">
            <v>3</v>
          </cell>
          <cell r="I20">
            <v>1965</v>
          </cell>
          <cell r="K20">
            <v>12180</v>
          </cell>
        </row>
        <row r="22">
          <cell r="G22">
            <v>8</v>
          </cell>
          <cell r="I22">
            <v>7065</v>
          </cell>
          <cell r="K22">
            <v>32480</v>
          </cell>
        </row>
        <row r="23">
          <cell r="A23">
            <v>1</v>
          </cell>
          <cell r="C23">
            <v>2</v>
          </cell>
          <cell r="G23">
            <v>6</v>
          </cell>
          <cell r="I23">
            <v>5100</v>
          </cell>
          <cell r="K23">
            <v>24360</v>
          </cell>
        </row>
        <row r="24">
          <cell r="A24">
            <v>1</v>
          </cell>
          <cell r="C24">
            <v>2</v>
          </cell>
          <cell r="G24">
            <v>2</v>
          </cell>
          <cell r="I24">
            <v>1965</v>
          </cell>
          <cell r="K24">
            <v>8120</v>
          </cell>
        </row>
        <row r="26">
          <cell r="G26">
            <v>21</v>
          </cell>
          <cell r="I26">
            <v>15720</v>
          </cell>
          <cell r="K26">
            <v>85260</v>
          </cell>
        </row>
        <row r="27">
          <cell r="A27">
            <v>1</v>
          </cell>
          <cell r="C27">
            <v>2</v>
          </cell>
          <cell r="G27">
            <v>2</v>
          </cell>
          <cell r="I27">
            <v>1965</v>
          </cell>
          <cell r="K27">
            <v>8120</v>
          </cell>
        </row>
        <row r="28">
          <cell r="A28">
            <v>1</v>
          </cell>
          <cell r="C28">
            <v>2</v>
          </cell>
          <cell r="G28">
            <v>3</v>
          </cell>
          <cell r="I28">
            <v>1965</v>
          </cell>
          <cell r="K28">
            <v>12180</v>
          </cell>
        </row>
        <row r="29">
          <cell r="A29">
            <v>1</v>
          </cell>
          <cell r="C29">
            <v>2</v>
          </cell>
          <cell r="G29">
            <v>2</v>
          </cell>
          <cell r="I29">
            <v>1965</v>
          </cell>
          <cell r="K29">
            <v>8120</v>
          </cell>
        </row>
        <row r="30">
          <cell r="A30">
            <v>1</v>
          </cell>
          <cell r="C30">
            <v>2</v>
          </cell>
          <cell r="G30">
            <v>3</v>
          </cell>
          <cell r="I30">
            <v>1965</v>
          </cell>
          <cell r="K30">
            <v>12180</v>
          </cell>
        </row>
        <row r="31">
          <cell r="A31">
            <v>1</v>
          </cell>
          <cell r="C31">
            <v>2</v>
          </cell>
          <cell r="G31">
            <v>3</v>
          </cell>
          <cell r="I31">
            <v>1965</v>
          </cell>
          <cell r="K31">
            <v>12180</v>
          </cell>
        </row>
        <row r="32">
          <cell r="A32">
            <v>1</v>
          </cell>
          <cell r="C32">
            <v>2</v>
          </cell>
          <cell r="G32">
            <v>2</v>
          </cell>
          <cell r="I32">
            <v>1965</v>
          </cell>
          <cell r="K32">
            <v>8120</v>
          </cell>
        </row>
        <row r="33">
          <cell r="A33">
            <v>1</v>
          </cell>
          <cell r="C33">
            <v>2</v>
          </cell>
          <cell r="G33">
            <v>3</v>
          </cell>
          <cell r="I33">
            <v>1965</v>
          </cell>
          <cell r="K33">
            <v>12180</v>
          </cell>
        </row>
        <row r="34">
          <cell r="A34">
            <v>1</v>
          </cell>
          <cell r="C34">
            <v>2</v>
          </cell>
          <cell r="G34">
            <v>3</v>
          </cell>
          <cell r="I34">
            <v>1965</v>
          </cell>
          <cell r="K34">
            <v>12180</v>
          </cell>
        </row>
        <row r="35">
          <cell r="K35">
            <v>0</v>
          </cell>
        </row>
        <row r="37">
          <cell r="G37">
            <v>16</v>
          </cell>
          <cell r="I37">
            <v>7065</v>
          </cell>
          <cell r="K37">
            <v>64960</v>
          </cell>
        </row>
        <row r="38">
          <cell r="A38">
            <v>1</v>
          </cell>
          <cell r="C38">
            <v>3</v>
          </cell>
          <cell r="G38">
            <v>13</v>
          </cell>
          <cell r="I38">
            <v>5100</v>
          </cell>
          <cell r="K38">
            <v>52780</v>
          </cell>
        </row>
        <row r="39">
          <cell r="A39">
            <v>1</v>
          </cell>
          <cell r="C39">
            <v>3</v>
          </cell>
          <cell r="G39">
            <v>3</v>
          </cell>
          <cell r="I39">
            <v>1965</v>
          </cell>
          <cell r="K39">
            <v>12180</v>
          </cell>
        </row>
        <row r="41">
          <cell r="A41">
            <v>1</v>
          </cell>
          <cell r="C41">
            <v>0</v>
          </cell>
          <cell r="G41">
            <v>6</v>
          </cell>
          <cell r="I41">
            <v>5100</v>
          </cell>
          <cell r="K41">
            <v>24360</v>
          </cell>
        </row>
        <row r="43">
          <cell r="G43">
            <v>4</v>
          </cell>
          <cell r="I43">
            <v>5895</v>
          </cell>
          <cell r="K43">
            <v>16240</v>
          </cell>
        </row>
        <row r="44">
          <cell r="A44">
            <v>1</v>
          </cell>
          <cell r="C44">
            <v>2</v>
          </cell>
          <cell r="G44">
            <v>1</v>
          </cell>
          <cell r="I44">
            <v>1965</v>
          </cell>
          <cell r="K44">
            <v>4060</v>
          </cell>
        </row>
        <row r="45">
          <cell r="A45">
            <v>1</v>
          </cell>
          <cell r="C45">
            <v>2</v>
          </cell>
          <cell r="G45">
            <v>2</v>
          </cell>
          <cell r="I45">
            <v>1965</v>
          </cell>
          <cell r="K45">
            <v>8120</v>
          </cell>
        </row>
        <row r="46">
          <cell r="A46">
            <v>1</v>
          </cell>
          <cell r="C46">
            <v>2</v>
          </cell>
          <cell r="G46">
            <v>1</v>
          </cell>
          <cell r="I46">
            <v>1965</v>
          </cell>
          <cell r="K46">
            <v>4060</v>
          </cell>
        </row>
        <row r="48">
          <cell r="G48">
            <v>75</v>
          </cell>
          <cell r="I48">
            <v>57735</v>
          </cell>
          <cell r="K48">
            <v>304500</v>
          </cell>
        </row>
        <row r="49">
          <cell r="A49">
            <v>1</v>
          </cell>
          <cell r="C49">
            <v>4</v>
          </cell>
          <cell r="G49">
            <v>6</v>
          </cell>
          <cell r="I49">
            <v>5100</v>
          </cell>
          <cell r="K49">
            <v>24360</v>
          </cell>
        </row>
        <row r="50">
          <cell r="A50">
            <v>1</v>
          </cell>
          <cell r="C50">
            <v>4</v>
          </cell>
          <cell r="G50">
            <v>3</v>
          </cell>
          <cell r="I50">
            <v>5100</v>
          </cell>
          <cell r="K50">
            <v>12180</v>
          </cell>
        </row>
        <row r="51">
          <cell r="A51">
            <v>1</v>
          </cell>
          <cell r="C51">
            <v>4</v>
          </cell>
          <cell r="G51">
            <v>4</v>
          </cell>
          <cell r="I51">
            <v>5100</v>
          </cell>
          <cell r="K51">
            <v>16240</v>
          </cell>
        </row>
        <row r="52">
          <cell r="A52">
            <v>1</v>
          </cell>
          <cell r="C52">
            <v>4</v>
          </cell>
          <cell r="G52">
            <v>9</v>
          </cell>
          <cell r="I52">
            <v>5100</v>
          </cell>
          <cell r="K52">
            <v>36540</v>
          </cell>
        </row>
        <row r="53">
          <cell r="A53">
            <v>1</v>
          </cell>
          <cell r="C53">
            <v>4</v>
          </cell>
          <cell r="G53">
            <v>4</v>
          </cell>
          <cell r="I53">
            <v>1965</v>
          </cell>
          <cell r="K53">
            <v>16240</v>
          </cell>
        </row>
        <row r="54">
          <cell r="A54">
            <v>1</v>
          </cell>
          <cell r="C54">
            <v>4</v>
          </cell>
          <cell r="G54">
            <v>3</v>
          </cell>
          <cell r="I54">
            <v>1965</v>
          </cell>
          <cell r="K54">
            <v>12180</v>
          </cell>
        </row>
        <row r="55">
          <cell r="A55">
            <v>1</v>
          </cell>
          <cell r="C55">
            <v>4</v>
          </cell>
          <cell r="G55">
            <v>2</v>
          </cell>
          <cell r="I55">
            <v>1965</v>
          </cell>
          <cell r="K55">
            <v>8120</v>
          </cell>
        </row>
        <row r="56">
          <cell r="A56">
            <v>1</v>
          </cell>
          <cell r="C56">
            <v>4</v>
          </cell>
          <cell r="G56">
            <v>2</v>
          </cell>
          <cell r="I56">
            <v>1965</v>
          </cell>
          <cell r="K56">
            <v>8120</v>
          </cell>
        </row>
        <row r="57">
          <cell r="A57">
            <v>1</v>
          </cell>
          <cell r="C57">
            <v>4</v>
          </cell>
          <cell r="G57">
            <v>4</v>
          </cell>
          <cell r="I57">
            <v>1965</v>
          </cell>
          <cell r="K57">
            <v>16240</v>
          </cell>
        </row>
        <row r="58">
          <cell r="A58">
            <v>1</v>
          </cell>
          <cell r="C58">
            <v>4</v>
          </cell>
          <cell r="G58">
            <v>2</v>
          </cell>
          <cell r="I58">
            <v>1965</v>
          </cell>
          <cell r="K58">
            <v>8120</v>
          </cell>
        </row>
        <row r="59">
          <cell r="A59">
            <v>1</v>
          </cell>
          <cell r="C59">
            <v>4</v>
          </cell>
          <cell r="G59">
            <v>3</v>
          </cell>
          <cell r="I59">
            <v>1965</v>
          </cell>
          <cell r="K59">
            <v>12180</v>
          </cell>
        </row>
        <row r="60">
          <cell r="A60">
            <v>1</v>
          </cell>
          <cell r="C60">
            <v>4</v>
          </cell>
          <cell r="G60">
            <v>2</v>
          </cell>
          <cell r="I60">
            <v>1965</v>
          </cell>
          <cell r="K60">
            <v>8120</v>
          </cell>
        </row>
        <row r="61">
          <cell r="A61">
            <v>1</v>
          </cell>
          <cell r="C61">
            <v>4</v>
          </cell>
          <cell r="G61">
            <v>3</v>
          </cell>
          <cell r="I61">
            <v>1965</v>
          </cell>
          <cell r="K61">
            <v>12180</v>
          </cell>
        </row>
        <row r="62">
          <cell r="A62">
            <v>1</v>
          </cell>
          <cell r="C62">
            <v>4</v>
          </cell>
          <cell r="G62">
            <v>5</v>
          </cell>
          <cell r="I62">
            <v>1965</v>
          </cell>
          <cell r="K62">
            <v>20300</v>
          </cell>
        </row>
        <row r="63">
          <cell r="A63">
            <v>1</v>
          </cell>
          <cell r="C63">
            <v>4</v>
          </cell>
          <cell r="G63">
            <v>2</v>
          </cell>
          <cell r="I63">
            <v>1965</v>
          </cell>
          <cell r="K63">
            <v>8120</v>
          </cell>
        </row>
        <row r="64">
          <cell r="A64">
            <v>1</v>
          </cell>
          <cell r="C64">
            <v>4</v>
          </cell>
          <cell r="G64">
            <v>4</v>
          </cell>
          <cell r="I64">
            <v>1965</v>
          </cell>
          <cell r="K64">
            <v>16240</v>
          </cell>
        </row>
        <row r="65">
          <cell r="A65">
            <v>1</v>
          </cell>
          <cell r="C65">
            <v>4</v>
          </cell>
          <cell r="G65">
            <v>3</v>
          </cell>
          <cell r="I65">
            <v>1965</v>
          </cell>
          <cell r="K65">
            <v>12180</v>
          </cell>
        </row>
        <row r="66">
          <cell r="A66">
            <v>1</v>
          </cell>
          <cell r="C66">
            <v>4</v>
          </cell>
          <cell r="G66">
            <v>2</v>
          </cell>
          <cell r="I66">
            <v>1965</v>
          </cell>
          <cell r="K66">
            <v>8120</v>
          </cell>
        </row>
        <row r="67">
          <cell r="A67">
            <v>1</v>
          </cell>
          <cell r="C67">
            <v>4</v>
          </cell>
          <cell r="G67">
            <v>2</v>
          </cell>
          <cell r="I67">
            <v>1965</v>
          </cell>
          <cell r="K67">
            <v>8120</v>
          </cell>
        </row>
        <row r="68">
          <cell r="A68">
            <v>1</v>
          </cell>
          <cell r="C68">
            <v>4</v>
          </cell>
          <cell r="G68">
            <v>3</v>
          </cell>
          <cell r="I68">
            <v>1965</v>
          </cell>
          <cell r="K68">
            <v>12180</v>
          </cell>
        </row>
        <row r="69">
          <cell r="A69">
            <v>1</v>
          </cell>
          <cell r="C69">
            <v>4</v>
          </cell>
          <cell r="G69">
            <v>2</v>
          </cell>
          <cell r="I69">
            <v>1965</v>
          </cell>
          <cell r="K69">
            <v>8120</v>
          </cell>
        </row>
        <row r="70">
          <cell r="A70">
            <v>1</v>
          </cell>
          <cell r="C70">
            <v>4</v>
          </cell>
          <cell r="G70">
            <v>2</v>
          </cell>
          <cell r="I70">
            <v>1965</v>
          </cell>
          <cell r="K70">
            <v>8120</v>
          </cell>
        </row>
        <row r="71">
          <cell r="A71">
            <v>1</v>
          </cell>
          <cell r="C71">
            <v>4</v>
          </cell>
          <cell r="G71">
            <v>3</v>
          </cell>
          <cell r="I71">
            <v>1965</v>
          </cell>
          <cell r="K71">
            <v>12180</v>
          </cell>
        </row>
        <row r="73">
          <cell r="G73">
            <v>57</v>
          </cell>
          <cell r="I73">
            <v>36540</v>
          </cell>
          <cell r="K73">
            <v>231420</v>
          </cell>
        </row>
        <row r="74">
          <cell r="A74">
            <v>1</v>
          </cell>
          <cell r="C74">
            <v>3</v>
          </cell>
          <cell r="G74">
            <v>3</v>
          </cell>
          <cell r="I74">
            <v>5100</v>
          </cell>
          <cell r="K74">
            <v>12180</v>
          </cell>
        </row>
        <row r="75">
          <cell r="A75">
            <v>1</v>
          </cell>
          <cell r="C75">
            <v>3</v>
          </cell>
          <cell r="G75">
            <v>2</v>
          </cell>
          <cell r="I75">
            <v>1965</v>
          </cell>
          <cell r="K75">
            <v>8120</v>
          </cell>
        </row>
        <row r="76">
          <cell r="A76">
            <v>1</v>
          </cell>
          <cell r="C76">
            <v>3</v>
          </cell>
          <cell r="G76">
            <v>4</v>
          </cell>
          <cell r="I76">
            <v>1965</v>
          </cell>
          <cell r="K76">
            <v>16240</v>
          </cell>
        </row>
        <row r="77">
          <cell r="A77">
            <v>1</v>
          </cell>
          <cell r="C77">
            <v>3</v>
          </cell>
          <cell r="G77">
            <v>5</v>
          </cell>
          <cell r="I77">
            <v>1965</v>
          </cell>
          <cell r="K77">
            <v>20300</v>
          </cell>
        </row>
        <row r="78">
          <cell r="A78">
            <v>1</v>
          </cell>
          <cell r="C78">
            <v>3</v>
          </cell>
          <cell r="G78">
            <v>3</v>
          </cell>
          <cell r="I78">
            <v>1965</v>
          </cell>
          <cell r="K78">
            <v>12180</v>
          </cell>
        </row>
        <row r="79">
          <cell r="A79">
            <v>1</v>
          </cell>
          <cell r="C79">
            <v>3</v>
          </cell>
          <cell r="G79">
            <v>3</v>
          </cell>
          <cell r="I79">
            <v>1965</v>
          </cell>
          <cell r="K79">
            <v>12180</v>
          </cell>
        </row>
        <row r="80">
          <cell r="A80">
            <v>1</v>
          </cell>
          <cell r="C80">
            <v>3</v>
          </cell>
          <cell r="G80">
            <v>3</v>
          </cell>
          <cell r="I80">
            <v>1965</v>
          </cell>
          <cell r="K80">
            <v>12180</v>
          </cell>
        </row>
        <row r="81">
          <cell r="A81">
            <v>1</v>
          </cell>
          <cell r="C81">
            <v>3</v>
          </cell>
          <cell r="G81">
            <v>4</v>
          </cell>
          <cell r="I81">
            <v>1965</v>
          </cell>
          <cell r="K81">
            <v>16240</v>
          </cell>
        </row>
        <row r="82">
          <cell r="A82">
            <v>1</v>
          </cell>
          <cell r="C82">
            <v>3</v>
          </cell>
          <cell r="G82">
            <v>1</v>
          </cell>
          <cell r="I82">
            <v>1965</v>
          </cell>
          <cell r="K82">
            <v>4060</v>
          </cell>
        </row>
        <row r="83">
          <cell r="A83">
            <v>1</v>
          </cell>
          <cell r="C83">
            <v>3</v>
          </cell>
          <cell r="G83">
            <v>3</v>
          </cell>
          <cell r="I83">
            <v>1965</v>
          </cell>
          <cell r="K83">
            <v>12180</v>
          </cell>
        </row>
        <row r="84">
          <cell r="A84">
            <v>1</v>
          </cell>
          <cell r="C84">
            <v>3</v>
          </cell>
          <cell r="G84">
            <v>5</v>
          </cell>
          <cell r="I84">
            <v>1965</v>
          </cell>
          <cell r="K84">
            <v>20300</v>
          </cell>
        </row>
        <row r="85">
          <cell r="A85">
            <v>1</v>
          </cell>
          <cell r="C85">
            <v>3</v>
          </cell>
          <cell r="G85">
            <v>4</v>
          </cell>
          <cell r="I85">
            <v>1965</v>
          </cell>
          <cell r="K85">
            <v>16240</v>
          </cell>
        </row>
        <row r="86">
          <cell r="A86">
            <v>1</v>
          </cell>
          <cell r="C86">
            <v>3</v>
          </cell>
          <cell r="G86">
            <v>3</v>
          </cell>
          <cell r="I86">
            <v>1965</v>
          </cell>
          <cell r="K86">
            <v>12180</v>
          </cell>
        </row>
        <row r="87">
          <cell r="A87">
            <v>1</v>
          </cell>
          <cell r="C87">
            <v>3</v>
          </cell>
          <cell r="G87">
            <v>4</v>
          </cell>
          <cell r="I87">
            <v>1965</v>
          </cell>
          <cell r="K87">
            <v>16240</v>
          </cell>
        </row>
        <row r="88">
          <cell r="A88">
            <v>1</v>
          </cell>
          <cell r="C88">
            <v>3</v>
          </cell>
          <cell r="G88">
            <v>2</v>
          </cell>
          <cell r="I88">
            <v>1965</v>
          </cell>
          <cell r="K88">
            <v>8120</v>
          </cell>
        </row>
        <row r="89">
          <cell r="A89">
            <v>1</v>
          </cell>
          <cell r="C89">
            <v>3</v>
          </cell>
          <cell r="G89">
            <v>3</v>
          </cell>
          <cell r="I89">
            <v>1965</v>
          </cell>
          <cell r="K89">
            <v>12180</v>
          </cell>
        </row>
        <row r="90">
          <cell r="A90">
            <v>1</v>
          </cell>
          <cell r="C90">
            <v>3</v>
          </cell>
          <cell r="G90">
            <v>5</v>
          </cell>
          <cell r="I90">
            <v>1965</v>
          </cell>
          <cell r="K90">
            <v>20300</v>
          </cell>
        </row>
        <row r="91">
          <cell r="G91">
            <v>217</v>
          </cell>
        </row>
        <row r="92">
          <cell r="G92" t="str">
            <v>ჯამი (თვე)</v>
          </cell>
          <cell r="I92">
            <v>163005</v>
          </cell>
          <cell r="K92">
            <v>881020</v>
          </cell>
        </row>
        <row r="93">
          <cell r="G93" t="str">
            <v>ჯამი (წელი)</v>
          </cell>
          <cell r="I93">
            <v>1956060</v>
          </cell>
          <cell r="K93">
            <v>11453260</v>
          </cell>
        </row>
        <row r="95">
          <cell r="K95" t="str">
            <v>წელი</v>
          </cell>
        </row>
        <row r="96">
          <cell r="G96">
            <v>7</v>
          </cell>
          <cell r="K96">
            <v>724596</v>
          </cell>
        </row>
        <row r="97">
          <cell r="A97">
            <v>1</v>
          </cell>
          <cell r="C97">
            <v>5</v>
          </cell>
          <cell r="G97">
            <v>1</v>
          </cell>
          <cell r="I97">
            <v>0</v>
          </cell>
          <cell r="K97">
            <v>109896</v>
          </cell>
        </row>
        <row r="98">
          <cell r="A98">
            <v>1</v>
          </cell>
          <cell r="C98">
            <v>5</v>
          </cell>
          <cell r="G98">
            <v>1</v>
          </cell>
          <cell r="I98">
            <v>0</v>
          </cell>
          <cell r="K98">
            <v>109896</v>
          </cell>
        </row>
        <row r="99">
          <cell r="A99">
            <v>1</v>
          </cell>
          <cell r="C99">
            <v>5</v>
          </cell>
          <cell r="G99">
            <v>1</v>
          </cell>
          <cell r="I99">
            <v>0</v>
          </cell>
          <cell r="K99">
            <v>109896</v>
          </cell>
        </row>
        <row r="100">
          <cell r="A100">
            <v>1</v>
          </cell>
          <cell r="C100">
            <v>5</v>
          </cell>
          <cell r="G100">
            <v>2</v>
          </cell>
          <cell r="I100">
            <v>0</v>
          </cell>
          <cell r="K100">
            <v>175116</v>
          </cell>
        </row>
        <row r="101">
          <cell r="A101">
            <v>1</v>
          </cell>
          <cell r="C101">
            <v>5</v>
          </cell>
          <cell r="G101">
            <v>1</v>
          </cell>
          <cell r="I101">
            <v>0</v>
          </cell>
          <cell r="K101">
            <v>109896</v>
          </cell>
        </row>
        <row r="102">
          <cell r="A102">
            <v>1</v>
          </cell>
          <cell r="C102">
            <v>5</v>
          </cell>
          <cell r="G102">
            <v>1</v>
          </cell>
          <cell r="I102">
            <v>0</v>
          </cell>
          <cell r="K102">
            <v>109896</v>
          </cell>
        </row>
        <row r="104">
          <cell r="G104" t="str">
            <v>სულ ჯამი</v>
          </cell>
          <cell r="K104">
            <v>14133916</v>
          </cell>
        </row>
        <row r="107">
          <cell r="C107" t="str">
            <v>სათაო</v>
          </cell>
        </row>
        <row r="110">
          <cell r="I110">
            <v>20</v>
          </cell>
        </row>
        <row r="111">
          <cell r="I111">
            <v>1.93</v>
          </cell>
        </row>
        <row r="114">
          <cell r="C114" t="str">
            <v>ბრიგადები</v>
          </cell>
          <cell r="I114">
            <v>1.45</v>
          </cell>
        </row>
        <row r="115">
          <cell r="I115">
            <v>1.6</v>
          </cell>
        </row>
        <row r="116">
          <cell r="I116">
            <v>1600</v>
          </cell>
        </row>
        <row r="120">
          <cell r="I120">
            <v>7.3732718894009217</v>
          </cell>
        </row>
        <row r="121">
          <cell r="I121">
            <v>300</v>
          </cell>
        </row>
        <row r="123">
          <cell r="C123" t="str">
            <v>რეგიონი/რაიონი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K62"/>
  <sheetViews>
    <sheetView showGridLines="0" tabSelected="1" view="pageBreakPreview" zoomScale="84" zoomScaleSheetLayoutView="84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F16" sqref="F16"/>
    </sheetView>
  </sheetViews>
  <sheetFormatPr defaultColWidth="8.85546875" defaultRowHeight="15" x14ac:dyDescent="0.25"/>
  <cols>
    <col min="1" max="1" width="6.5703125" style="1" customWidth="1"/>
    <col min="2" max="2" width="7.140625" style="100" customWidth="1"/>
    <col min="3" max="3" width="52.7109375" style="100" customWidth="1"/>
    <col min="4" max="9" width="18.28515625" style="1" customWidth="1"/>
    <col min="10" max="10" width="8.85546875" style="1"/>
    <col min="11" max="16384" width="8.85546875" style="3"/>
  </cols>
  <sheetData>
    <row r="2" spans="1:10" ht="15.75" x14ac:dyDescent="0.25">
      <c r="B2" s="2"/>
      <c r="C2" s="2"/>
    </row>
    <row r="3" spans="1:10" ht="54" customHeight="1" x14ac:dyDescent="0.25">
      <c r="B3" s="101" t="s">
        <v>46</v>
      </c>
      <c r="C3" s="101"/>
      <c r="D3" s="101"/>
      <c r="E3" s="101"/>
      <c r="F3" s="101"/>
      <c r="G3" s="101"/>
      <c r="H3" s="101"/>
      <c r="I3" s="101"/>
    </row>
    <row r="4" spans="1:10" ht="96.75" customHeight="1" thickBot="1" x14ac:dyDescent="0.3">
      <c r="B4" s="4" t="s">
        <v>18</v>
      </c>
      <c r="C4" s="4" t="s">
        <v>37</v>
      </c>
      <c r="D4" s="5" t="s">
        <v>38</v>
      </c>
      <c r="E4" s="5" t="s">
        <v>41</v>
      </c>
      <c r="F4" s="5" t="s">
        <v>39</v>
      </c>
      <c r="G4" s="5" t="s">
        <v>40</v>
      </c>
      <c r="H4" s="5" t="s">
        <v>42</v>
      </c>
      <c r="I4" s="5" t="s">
        <v>43</v>
      </c>
    </row>
    <row r="5" spans="1:10" s="6" customFormat="1" ht="27" customHeight="1" thickBot="1" x14ac:dyDescent="0.3">
      <c r="B5" s="7"/>
      <c r="C5" s="8" t="s">
        <v>17</v>
      </c>
      <c r="D5" s="9">
        <f>D6+D9+D12+D15+D27+D38+D46+D59</f>
        <v>62</v>
      </c>
      <c r="E5" s="9"/>
      <c r="F5" s="9"/>
      <c r="G5" s="9">
        <f>G6+G9+G12+G15+G27+G38+G46+G59</f>
        <v>119200</v>
      </c>
      <c r="H5" s="9">
        <f>H6+H9+H12+H15+H27+H38+H46+H59</f>
        <v>1430400</v>
      </c>
      <c r="I5" s="10">
        <v>1440000</v>
      </c>
    </row>
    <row r="6" spans="1:10" s="6" customFormat="1" ht="24.75" customHeight="1" thickBot="1" x14ac:dyDescent="0.3">
      <c r="B6" s="11"/>
      <c r="C6" s="12" t="s">
        <v>0</v>
      </c>
      <c r="D6" s="9">
        <f>SUM(D7:D8)</f>
        <v>3</v>
      </c>
      <c r="E6" s="13"/>
      <c r="F6" s="13"/>
      <c r="G6" s="9">
        <f t="shared" ref="G6:H6" si="0">SUM(G7:G8)</f>
        <v>15100</v>
      </c>
      <c r="H6" s="13">
        <f t="shared" si="0"/>
        <v>181200</v>
      </c>
      <c r="I6" s="10"/>
    </row>
    <row r="7" spans="1:10" ht="24.75" customHeight="1" x14ac:dyDescent="0.25">
      <c r="B7" s="14"/>
      <c r="C7" s="15" t="s">
        <v>1</v>
      </c>
      <c r="D7" s="16">
        <v>1</v>
      </c>
      <c r="E7" s="17"/>
      <c r="F7" s="16">
        <v>5500</v>
      </c>
      <c r="G7" s="16">
        <f t="shared" ref="G7:G8" si="1">F7*D7</f>
        <v>5500</v>
      </c>
      <c r="H7" s="16">
        <f>G7*12</f>
        <v>66000</v>
      </c>
      <c r="I7" s="18"/>
    </row>
    <row r="8" spans="1:10" s="1" customFormat="1" ht="24.75" customHeight="1" thickBot="1" x14ac:dyDescent="0.3">
      <c r="B8" s="19"/>
      <c r="C8" s="20" t="s">
        <v>2</v>
      </c>
      <c r="D8" s="21">
        <v>2</v>
      </c>
      <c r="E8" s="22"/>
      <c r="F8" s="21">
        <v>4800</v>
      </c>
      <c r="G8" s="21">
        <f t="shared" si="1"/>
        <v>9600</v>
      </c>
      <c r="H8" s="21">
        <f>G8*12</f>
        <v>115200</v>
      </c>
      <c r="I8" s="23"/>
    </row>
    <row r="9" spans="1:10" s="6" customFormat="1" ht="24.75" customHeight="1" thickBot="1" x14ac:dyDescent="0.3">
      <c r="B9" s="24" t="s">
        <v>24</v>
      </c>
      <c r="C9" s="25" t="s">
        <v>26</v>
      </c>
      <c r="D9" s="26">
        <f>SUM(D10:D11)</f>
        <v>4</v>
      </c>
      <c r="E9" s="26"/>
      <c r="F9" s="26"/>
      <c r="G9" s="26">
        <f t="shared" ref="G9:H9" si="2">SUM(G10:G11)</f>
        <v>7700</v>
      </c>
      <c r="H9" s="26">
        <f t="shared" si="2"/>
        <v>92400</v>
      </c>
      <c r="I9" s="27"/>
    </row>
    <row r="10" spans="1:10" s="32" customFormat="1" ht="24.75" customHeight="1" x14ac:dyDescent="0.25">
      <c r="A10" s="1"/>
      <c r="B10" s="28"/>
      <c r="C10" s="20" t="s">
        <v>45</v>
      </c>
      <c r="D10" s="29">
        <v>1</v>
      </c>
      <c r="E10" s="30"/>
      <c r="F10" s="29">
        <v>3800</v>
      </c>
      <c r="G10" s="29">
        <f t="shared" ref="G10:G11" si="3">F10*D10</f>
        <v>3800</v>
      </c>
      <c r="H10" s="29">
        <f t="shared" ref="H10:H11" si="4">G10*12</f>
        <v>45600</v>
      </c>
      <c r="I10" s="31"/>
      <c r="J10" s="1"/>
    </row>
    <row r="11" spans="1:10" s="32" customFormat="1" ht="24.75" customHeight="1" thickBot="1" x14ac:dyDescent="0.3">
      <c r="A11" s="1"/>
      <c r="B11" s="28"/>
      <c r="C11" s="33" t="s">
        <v>6</v>
      </c>
      <c r="D11" s="29">
        <v>3</v>
      </c>
      <c r="E11" s="30">
        <v>1.3</v>
      </c>
      <c r="F11" s="29">
        <v>1300</v>
      </c>
      <c r="G11" s="29">
        <f t="shared" si="3"/>
        <v>3900</v>
      </c>
      <c r="H11" s="29">
        <f t="shared" si="4"/>
        <v>46800</v>
      </c>
      <c r="I11" s="31"/>
      <c r="J11" s="1"/>
    </row>
    <row r="12" spans="1:10" s="6" customFormat="1" ht="24.75" customHeight="1" thickBot="1" x14ac:dyDescent="0.3">
      <c r="B12" s="24" t="s">
        <v>4</v>
      </c>
      <c r="C12" s="25" t="s">
        <v>22</v>
      </c>
      <c r="D12" s="26">
        <f>SUM(D13:D14)</f>
        <v>2</v>
      </c>
      <c r="E12" s="26"/>
      <c r="F12" s="26"/>
      <c r="G12" s="26">
        <f t="shared" ref="G12:H12" si="5">SUM(G13:G14)</f>
        <v>3500</v>
      </c>
      <c r="H12" s="26">
        <f t="shared" si="5"/>
        <v>42000</v>
      </c>
      <c r="I12" s="27"/>
    </row>
    <row r="13" spans="1:10" s="32" customFormat="1" ht="24.75" customHeight="1" x14ac:dyDescent="0.25">
      <c r="A13" s="1"/>
      <c r="B13" s="28"/>
      <c r="C13" s="33" t="s">
        <v>36</v>
      </c>
      <c r="D13" s="29">
        <v>1</v>
      </c>
      <c r="E13" s="30"/>
      <c r="F13" s="29">
        <v>2200</v>
      </c>
      <c r="G13" s="29">
        <f t="shared" ref="G13:G14" si="6">F13*D13</f>
        <v>2200</v>
      </c>
      <c r="H13" s="29">
        <f t="shared" ref="H13:H14" si="7">G13*12</f>
        <v>26400</v>
      </c>
      <c r="I13" s="31"/>
      <c r="J13" s="1"/>
    </row>
    <row r="14" spans="1:10" s="32" customFormat="1" ht="24.75" customHeight="1" thickBot="1" x14ac:dyDescent="0.3">
      <c r="A14" s="1"/>
      <c r="B14" s="28"/>
      <c r="C14" s="33" t="s">
        <v>6</v>
      </c>
      <c r="D14" s="29">
        <v>1</v>
      </c>
      <c r="E14" s="30">
        <v>1.3</v>
      </c>
      <c r="F14" s="29">
        <v>1300</v>
      </c>
      <c r="G14" s="29">
        <f t="shared" si="6"/>
        <v>1300</v>
      </c>
      <c r="H14" s="29">
        <f t="shared" si="7"/>
        <v>15600</v>
      </c>
      <c r="I14" s="31"/>
      <c r="J14" s="1"/>
    </row>
    <row r="15" spans="1:10" s="6" customFormat="1" ht="24.75" customHeight="1" thickBot="1" x14ac:dyDescent="0.3">
      <c r="B15" s="24" t="s">
        <v>25</v>
      </c>
      <c r="C15" s="25" t="s">
        <v>19</v>
      </c>
      <c r="D15" s="26">
        <f>D16+D17+D18+D21+D24</f>
        <v>12</v>
      </c>
      <c r="E15" s="26"/>
      <c r="F15" s="26"/>
      <c r="G15" s="26">
        <f t="shared" ref="G15:H15" si="8">G16+G17+G18+G21+G24</f>
        <v>20800</v>
      </c>
      <c r="H15" s="26">
        <f t="shared" si="8"/>
        <v>249600</v>
      </c>
      <c r="I15" s="27"/>
    </row>
    <row r="16" spans="1:10" s="1" customFormat="1" ht="24.75" customHeight="1" x14ac:dyDescent="0.25">
      <c r="B16" s="34"/>
      <c r="C16" s="35" t="s">
        <v>5</v>
      </c>
      <c r="D16" s="16">
        <v>1</v>
      </c>
      <c r="E16" s="17">
        <v>3.8</v>
      </c>
      <c r="F16" s="16">
        <v>3800</v>
      </c>
      <c r="G16" s="16">
        <f t="shared" ref="G16:G17" si="9">F16*D16</f>
        <v>3800</v>
      </c>
      <c r="H16" s="16">
        <f t="shared" ref="H16:H17" si="10">G16*12</f>
        <v>45600</v>
      </c>
      <c r="I16" s="18"/>
    </row>
    <row r="17" spans="1:10" s="1" customFormat="1" ht="24.75" customHeight="1" x14ac:dyDescent="0.25">
      <c r="B17" s="34"/>
      <c r="C17" s="36" t="s">
        <v>6</v>
      </c>
      <c r="D17" s="16">
        <v>1</v>
      </c>
      <c r="E17" s="17">
        <v>1.3</v>
      </c>
      <c r="F17" s="16">
        <v>1300</v>
      </c>
      <c r="G17" s="16">
        <f t="shared" si="9"/>
        <v>1300</v>
      </c>
      <c r="H17" s="16">
        <f t="shared" si="10"/>
        <v>15600</v>
      </c>
      <c r="I17" s="18"/>
    </row>
    <row r="18" spans="1:10" s="32" customFormat="1" ht="24.75" customHeight="1" x14ac:dyDescent="0.25">
      <c r="A18" s="1"/>
      <c r="B18" s="37">
        <v>1</v>
      </c>
      <c r="C18" s="38" t="s">
        <v>27</v>
      </c>
      <c r="D18" s="39">
        <f>SUM(D19:D20)</f>
        <v>3</v>
      </c>
      <c r="E18" s="40"/>
      <c r="F18" s="39"/>
      <c r="G18" s="39">
        <f t="shared" ref="G18:H18" si="11">SUM(G19:G20)</f>
        <v>4800</v>
      </c>
      <c r="H18" s="39">
        <f t="shared" si="11"/>
        <v>57600</v>
      </c>
      <c r="I18" s="41"/>
      <c r="J18" s="1"/>
    </row>
    <row r="19" spans="1:10" s="32" customFormat="1" ht="24.75" customHeight="1" x14ac:dyDescent="0.25">
      <c r="A19" s="1"/>
      <c r="B19" s="42"/>
      <c r="C19" s="43" t="s">
        <v>3</v>
      </c>
      <c r="D19" s="44">
        <v>1</v>
      </c>
      <c r="E19" s="45">
        <v>2.2000000000000002</v>
      </c>
      <c r="F19" s="44">
        <v>2200</v>
      </c>
      <c r="G19" s="44">
        <f t="shared" ref="G19:G20" si="12">F19*D19</f>
        <v>2200</v>
      </c>
      <c r="H19" s="44">
        <f t="shared" ref="H19:H20" si="13">G19*12</f>
        <v>26400</v>
      </c>
      <c r="I19" s="46"/>
      <c r="J19" s="1"/>
    </row>
    <row r="20" spans="1:10" s="32" customFormat="1" ht="24.75" customHeight="1" x14ac:dyDescent="0.25">
      <c r="A20" s="1"/>
      <c r="B20" s="42"/>
      <c r="C20" s="47" t="s">
        <v>6</v>
      </c>
      <c r="D20" s="44">
        <v>2</v>
      </c>
      <c r="E20" s="45">
        <v>1.3</v>
      </c>
      <c r="F20" s="44">
        <v>1300</v>
      </c>
      <c r="G20" s="44">
        <f t="shared" si="12"/>
        <v>2600</v>
      </c>
      <c r="H20" s="44">
        <f t="shared" si="13"/>
        <v>31200</v>
      </c>
      <c r="I20" s="46"/>
      <c r="J20" s="1"/>
    </row>
    <row r="21" spans="1:10" s="32" customFormat="1" ht="24.75" customHeight="1" x14ac:dyDescent="0.25">
      <c r="A21" s="1"/>
      <c r="B21" s="37">
        <v>2</v>
      </c>
      <c r="C21" s="38" t="s">
        <v>28</v>
      </c>
      <c r="D21" s="39">
        <f>SUM(D22:D23)</f>
        <v>4</v>
      </c>
      <c r="E21" s="40"/>
      <c r="F21" s="39"/>
      <c r="G21" s="39">
        <f t="shared" ref="G21:H21" si="14">SUM(G22:G23)</f>
        <v>6100</v>
      </c>
      <c r="H21" s="39">
        <f t="shared" si="14"/>
        <v>73200</v>
      </c>
      <c r="I21" s="41"/>
      <c r="J21" s="1"/>
    </row>
    <row r="22" spans="1:10" s="32" customFormat="1" ht="24.75" customHeight="1" x14ac:dyDescent="0.25">
      <c r="A22" s="1"/>
      <c r="B22" s="42"/>
      <c r="C22" s="43" t="s">
        <v>3</v>
      </c>
      <c r="D22" s="44">
        <v>1</v>
      </c>
      <c r="E22" s="45">
        <v>2.2000000000000002</v>
      </c>
      <c r="F22" s="44">
        <v>2200</v>
      </c>
      <c r="G22" s="44">
        <f t="shared" ref="G22:G23" si="15">F22*D22</f>
        <v>2200</v>
      </c>
      <c r="H22" s="44">
        <f t="shared" ref="H22:H23" si="16">G22*12</f>
        <v>26400</v>
      </c>
      <c r="I22" s="46"/>
      <c r="J22" s="1"/>
    </row>
    <row r="23" spans="1:10" s="32" customFormat="1" ht="24.75" customHeight="1" x14ac:dyDescent="0.25">
      <c r="A23" s="1"/>
      <c r="B23" s="42"/>
      <c r="C23" s="47" t="s">
        <v>6</v>
      </c>
      <c r="D23" s="44">
        <v>3</v>
      </c>
      <c r="E23" s="45">
        <v>1.3</v>
      </c>
      <c r="F23" s="44">
        <v>1300</v>
      </c>
      <c r="G23" s="44">
        <f t="shared" si="15"/>
        <v>3900</v>
      </c>
      <c r="H23" s="44">
        <f t="shared" si="16"/>
        <v>46800</v>
      </c>
      <c r="I23" s="46"/>
      <c r="J23" s="1"/>
    </row>
    <row r="24" spans="1:10" s="1" customFormat="1" ht="31.5" x14ac:dyDescent="0.25">
      <c r="B24" s="48">
        <v>3</v>
      </c>
      <c r="C24" s="49" t="s">
        <v>23</v>
      </c>
      <c r="D24" s="50">
        <f>SUM(D25:D26)</f>
        <v>3</v>
      </c>
      <c r="E24" s="51"/>
      <c r="F24" s="50"/>
      <c r="G24" s="50">
        <f t="shared" ref="G24:H24" si="17">SUM(G25:G26)</f>
        <v>4800</v>
      </c>
      <c r="H24" s="50">
        <f t="shared" si="17"/>
        <v>57600</v>
      </c>
      <c r="I24" s="52"/>
    </row>
    <row r="25" spans="1:10" s="1" customFormat="1" ht="24.75" customHeight="1" x14ac:dyDescent="0.25">
      <c r="B25" s="34"/>
      <c r="C25" s="36" t="s">
        <v>3</v>
      </c>
      <c r="D25" s="16">
        <v>1</v>
      </c>
      <c r="E25" s="17">
        <v>2.2000000000000002</v>
      </c>
      <c r="F25" s="16">
        <v>2200</v>
      </c>
      <c r="G25" s="16">
        <f t="shared" ref="G25:G26" si="18">F25*D25</f>
        <v>2200</v>
      </c>
      <c r="H25" s="16">
        <f t="shared" ref="H25:H26" si="19">G25*12</f>
        <v>26400</v>
      </c>
      <c r="I25" s="18"/>
    </row>
    <row r="26" spans="1:10" s="1" customFormat="1" ht="24.75" customHeight="1" thickBot="1" x14ac:dyDescent="0.3">
      <c r="B26" s="34"/>
      <c r="C26" s="36" t="s">
        <v>6</v>
      </c>
      <c r="D26" s="16">
        <v>2</v>
      </c>
      <c r="E26" s="17">
        <v>1.3</v>
      </c>
      <c r="F26" s="16">
        <v>1300</v>
      </c>
      <c r="G26" s="16">
        <f t="shared" si="18"/>
        <v>2600</v>
      </c>
      <c r="H26" s="16">
        <f t="shared" si="19"/>
        <v>31200</v>
      </c>
      <c r="I26" s="18"/>
    </row>
    <row r="27" spans="1:10" s="6" customFormat="1" ht="24.75" customHeight="1" thickBot="1" x14ac:dyDescent="0.3">
      <c r="B27" s="24" t="s">
        <v>12</v>
      </c>
      <c r="C27" s="25" t="s">
        <v>7</v>
      </c>
      <c r="D27" s="26">
        <f>D28+D29+D33+D36</f>
        <v>14</v>
      </c>
      <c r="E27" s="26"/>
      <c r="F27" s="26"/>
      <c r="G27" s="26">
        <f t="shared" ref="G27:H27" si="20">G28+G29+G33+G36</f>
        <v>22800</v>
      </c>
      <c r="H27" s="26">
        <f t="shared" si="20"/>
        <v>273600</v>
      </c>
      <c r="I27" s="27"/>
    </row>
    <row r="28" spans="1:10" s="1" customFormat="1" ht="24.75" customHeight="1" x14ac:dyDescent="0.25">
      <c r="B28" s="53"/>
      <c r="C28" s="54" t="s">
        <v>5</v>
      </c>
      <c r="D28" s="55">
        <v>1</v>
      </c>
      <c r="E28" s="56">
        <v>3.8</v>
      </c>
      <c r="F28" s="55">
        <v>3800</v>
      </c>
      <c r="G28" s="55">
        <f t="shared" ref="G28" si="21">F28*D28</f>
        <v>3800</v>
      </c>
      <c r="H28" s="55">
        <f>G28*12</f>
        <v>45600</v>
      </c>
      <c r="I28" s="57"/>
    </row>
    <row r="29" spans="1:10" s="58" customFormat="1" ht="18" customHeight="1" x14ac:dyDescent="0.25">
      <c r="B29" s="48">
        <v>1</v>
      </c>
      <c r="C29" s="49" t="s">
        <v>8</v>
      </c>
      <c r="D29" s="50">
        <f>SUM(D30:D32)</f>
        <v>7</v>
      </c>
      <c r="E29" s="51"/>
      <c r="F29" s="50"/>
      <c r="G29" s="50">
        <f t="shared" ref="G29:H29" si="22">SUM(G30:G32)</f>
        <v>9400</v>
      </c>
      <c r="H29" s="50">
        <f t="shared" si="22"/>
        <v>112800</v>
      </c>
      <c r="I29" s="52"/>
    </row>
    <row r="30" spans="1:10" ht="24.75" customHeight="1" x14ac:dyDescent="0.25">
      <c r="B30" s="59"/>
      <c r="C30" s="60" t="s">
        <v>9</v>
      </c>
      <c r="D30" s="61">
        <v>1</v>
      </c>
      <c r="E30" s="62">
        <v>2.2000000000000002</v>
      </c>
      <c r="F30" s="61">
        <v>2200</v>
      </c>
      <c r="G30" s="61">
        <f t="shared" ref="G30:G32" si="23">F30*D30</f>
        <v>2200</v>
      </c>
      <c r="H30" s="61">
        <f t="shared" ref="H30:H32" si="24">G30*12</f>
        <v>26400</v>
      </c>
      <c r="I30" s="63"/>
    </row>
    <row r="31" spans="1:10" s="1" customFormat="1" ht="24.75" customHeight="1" x14ac:dyDescent="0.25">
      <c r="B31" s="64"/>
      <c r="C31" s="36" t="s">
        <v>6</v>
      </c>
      <c r="D31" s="65">
        <v>4</v>
      </c>
      <c r="E31" s="66">
        <v>1.3</v>
      </c>
      <c r="F31" s="65">
        <v>1300</v>
      </c>
      <c r="G31" s="65">
        <f t="shared" si="23"/>
        <v>5200</v>
      </c>
      <c r="H31" s="65">
        <f t="shared" si="24"/>
        <v>62400</v>
      </c>
      <c r="I31" s="67"/>
    </row>
    <row r="32" spans="1:10" ht="24.75" customHeight="1" x14ac:dyDescent="0.25">
      <c r="B32" s="68"/>
      <c r="C32" s="36" t="s">
        <v>10</v>
      </c>
      <c r="D32" s="65">
        <v>2</v>
      </c>
      <c r="E32" s="66">
        <v>1</v>
      </c>
      <c r="F32" s="65">
        <v>1000</v>
      </c>
      <c r="G32" s="65">
        <f t="shared" si="23"/>
        <v>2000</v>
      </c>
      <c r="H32" s="65">
        <f t="shared" si="24"/>
        <v>24000</v>
      </c>
      <c r="I32" s="67"/>
    </row>
    <row r="33" spans="1:10" s="58" customFormat="1" ht="18" customHeight="1" x14ac:dyDescent="0.25">
      <c r="B33" s="48">
        <v>2</v>
      </c>
      <c r="C33" s="49" t="s">
        <v>11</v>
      </c>
      <c r="D33" s="50">
        <f>SUM(D34:D35)</f>
        <v>5</v>
      </c>
      <c r="E33" s="51"/>
      <c r="F33" s="50"/>
      <c r="G33" s="50">
        <f t="shared" ref="G33:H33" si="25">SUM(G34:G35)</f>
        <v>7400</v>
      </c>
      <c r="H33" s="50">
        <f t="shared" si="25"/>
        <v>88800</v>
      </c>
      <c r="I33" s="52"/>
    </row>
    <row r="34" spans="1:10" ht="24.75" customHeight="1" x14ac:dyDescent="0.25">
      <c r="B34" s="59"/>
      <c r="C34" s="60" t="s">
        <v>9</v>
      </c>
      <c r="D34" s="61">
        <v>1</v>
      </c>
      <c r="E34" s="62">
        <v>2.2000000000000002</v>
      </c>
      <c r="F34" s="61">
        <v>2200</v>
      </c>
      <c r="G34" s="61">
        <f t="shared" ref="G34:G35" si="26">F34*D34</f>
        <v>2200</v>
      </c>
      <c r="H34" s="61">
        <f t="shared" ref="H34:H35" si="27">G34*12</f>
        <v>26400</v>
      </c>
      <c r="I34" s="63"/>
    </row>
    <row r="35" spans="1:10" ht="24.75" customHeight="1" x14ac:dyDescent="0.25">
      <c r="B35" s="69"/>
      <c r="C35" s="70" t="s">
        <v>6</v>
      </c>
      <c r="D35" s="16">
        <v>4</v>
      </c>
      <c r="E35" s="17">
        <v>1.3</v>
      </c>
      <c r="F35" s="16">
        <v>1300</v>
      </c>
      <c r="G35" s="16">
        <f t="shared" si="26"/>
        <v>5200</v>
      </c>
      <c r="H35" s="16">
        <f t="shared" si="27"/>
        <v>62400</v>
      </c>
      <c r="I35" s="18"/>
    </row>
    <row r="36" spans="1:10" s="32" customFormat="1" ht="24.75" customHeight="1" x14ac:dyDescent="0.25">
      <c r="A36" s="1"/>
      <c r="B36" s="37">
        <v>3</v>
      </c>
      <c r="C36" s="49" t="s">
        <v>29</v>
      </c>
      <c r="D36" s="39">
        <f>SUM(D37:D37)</f>
        <v>1</v>
      </c>
      <c r="E36" s="40"/>
      <c r="F36" s="39"/>
      <c r="G36" s="39">
        <f>SUM(G37:G37)</f>
        <v>2200</v>
      </c>
      <c r="H36" s="39">
        <f>SUM(H37:H37)</f>
        <v>26400</v>
      </c>
      <c r="I36" s="41"/>
      <c r="J36" s="1"/>
    </row>
    <row r="37" spans="1:10" s="32" customFormat="1" ht="24.75" customHeight="1" thickBot="1" x14ac:dyDescent="0.3">
      <c r="A37" s="1"/>
      <c r="B37" s="71"/>
      <c r="C37" s="72" t="s">
        <v>3</v>
      </c>
      <c r="D37" s="73">
        <v>1</v>
      </c>
      <c r="E37" s="74">
        <v>2.2000000000000002</v>
      </c>
      <c r="F37" s="73">
        <v>2200</v>
      </c>
      <c r="G37" s="73">
        <f t="shared" ref="G37" si="28">F37*D37</f>
        <v>2200</v>
      </c>
      <c r="H37" s="73">
        <f>G37*12</f>
        <v>26400</v>
      </c>
      <c r="I37" s="75"/>
      <c r="J37" s="1"/>
    </row>
    <row r="38" spans="1:10" s="6" customFormat="1" ht="24.75" customHeight="1" thickBot="1" x14ac:dyDescent="0.3">
      <c r="B38" s="24" t="s">
        <v>16</v>
      </c>
      <c r="C38" s="25" t="s">
        <v>13</v>
      </c>
      <c r="D38" s="26">
        <f>D39+D40+D43</f>
        <v>8</v>
      </c>
      <c r="E38" s="26"/>
      <c r="F38" s="26"/>
      <c r="G38" s="26">
        <f t="shared" ref="G38:H38" si="29">G39+G40+G43</f>
        <v>14700</v>
      </c>
      <c r="H38" s="26">
        <f t="shared" si="29"/>
        <v>176400</v>
      </c>
      <c r="I38" s="27"/>
    </row>
    <row r="39" spans="1:10" ht="24.75" customHeight="1" x14ac:dyDescent="0.25">
      <c r="B39" s="76"/>
      <c r="C39" s="54" t="s">
        <v>5</v>
      </c>
      <c r="D39" s="55">
        <v>1</v>
      </c>
      <c r="E39" s="56">
        <v>3.8</v>
      </c>
      <c r="F39" s="55">
        <v>3800</v>
      </c>
      <c r="G39" s="55">
        <f t="shared" ref="G39" si="30">F39*D39</f>
        <v>3800</v>
      </c>
      <c r="H39" s="55">
        <f>G39*12</f>
        <v>45600</v>
      </c>
      <c r="I39" s="57"/>
    </row>
    <row r="40" spans="1:10" s="77" customFormat="1" ht="18" customHeight="1" x14ac:dyDescent="0.25">
      <c r="A40" s="58"/>
      <c r="B40" s="48">
        <v>1</v>
      </c>
      <c r="C40" s="49" t="s">
        <v>14</v>
      </c>
      <c r="D40" s="50">
        <f>SUM(D41:D42)</f>
        <v>3</v>
      </c>
      <c r="E40" s="51"/>
      <c r="F40" s="50"/>
      <c r="G40" s="50">
        <f t="shared" ref="G40:H40" si="31">SUM(G41:G42)</f>
        <v>4800</v>
      </c>
      <c r="H40" s="50">
        <f t="shared" si="31"/>
        <v>57600</v>
      </c>
      <c r="I40" s="52"/>
      <c r="J40" s="58"/>
    </row>
    <row r="41" spans="1:10" ht="24.75" customHeight="1" x14ac:dyDescent="0.25">
      <c r="B41" s="78"/>
      <c r="C41" s="60" t="s">
        <v>9</v>
      </c>
      <c r="D41" s="61">
        <v>1</v>
      </c>
      <c r="E41" s="62">
        <v>2.2000000000000002</v>
      </c>
      <c r="F41" s="61">
        <v>2200</v>
      </c>
      <c r="G41" s="61">
        <f t="shared" ref="G41:G42" si="32">F41*D41</f>
        <v>2200</v>
      </c>
      <c r="H41" s="61">
        <f t="shared" ref="H41:H42" si="33">G41*12</f>
        <v>26400</v>
      </c>
      <c r="I41" s="63"/>
    </row>
    <row r="42" spans="1:10" s="1" customFormat="1" ht="24.75" customHeight="1" x14ac:dyDescent="0.25">
      <c r="B42" s="79"/>
      <c r="C42" s="36" t="s">
        <v>6</v>
      </c>
      <c r="D42" s="80">
        <v>2</v>
      </c>
      <c r="E42" s="81">
        <v>1.3</v>
      </c>
      <c r="F42" s="80">
        <v>1300</v>
      </c>
      <c r="G42" s="80">
        <f t="shared" si="32"/>
        <v>2600</v>
      </c>
      <c r="H42" s="80">
        <f t="shared" si="33"/>
        <v>31200</v>
      </c>
      <c r="I42" s="82"/>
    </row>
    <row r="43" spans="1:10" s="58" customFormat="1" ht="18" customHeight="1" x14ac:dyDescent="0.25">
      <c r="B43" s="48">
        <v>2</v>
      </c>
      <c r="C43" s="49" t="s">
        <v>15</v>
      </c>
      <c r="D43" s="50">
        <f>SUM(D44:D45)</f>
        <v>4</v>
      </c>
      <c r="E43" s="51"/>
      <c r="F43" s="50"/>
      <c r="G43" s="50">
        <f t="shared" ref="G43:H43" si="34">SUM(G44:G45)</f>
        <v>6100</v>
      </c>
      <c r="H43" s="50">
        <f t="shared" si="34"/>
        <v>73200</v>
      </c>
      <c r="I43" s="52"/>
    </row>
    <row r="44" spans="1:10" ht="24.75" customHeight="1" x14ac:dyDescent="0.25">
      <c r="B44" s="78"/>
      <c r="C44" s="60" t="s">
        <v>9</v>
      </c>
      <c r="D44" s="61">
        <v>1</v>
      </c>
      <c r="E44" s="62">
        <v>2.2000000000000002</v>
      </c>
      <c r="F44" s="61">
        <v>2200</v>
      </c>
      <c r="G44" s="61">
        <f t="shared" ref="G44:G45" si="35">F44*D44</f>
        <v>2200</v>
      </c>
      <c r="H44" s="61">
        <f t="shared" ref="H44:H45" si="36">G44*12</f>
        <v>26400</v>
      </c>
      <c r="I44" s="63"/>
    </row>
    <row r="45" spans="1:10" s="1" customFormat="1" ht="24.75" customHeight="1" thickBot="1" x14ac:dyDescent="0.3">
      <c r="B45" s="79"/>
      <c r="C45" s="36" t="s">
        <v>6</v>
      </c>
      <c r="D45" s="80">
        <v>3</v>
      </c>
      <c r="E45" s="81">
        <v>1.3</v>
      </c>
      <c r="F45" s="80">
        <v>1300</v>
      </c>
      <c r="G45" s="80">
        <f t="shared" si="35"/>
        <v>3900</v>
      </c>
      <c r="H45" s="80">
        <f t="shared" si="36"/>
        <v>46800</v>
      </c>
      <c r="I45" s="82"/>
    </row>
    <row r="46" spans="1:10" s="6" customFormat="1" ht="36.75" customHeight="1" thickBot="1" x14ac:dyDescent="0.3">
      <c r="B46" s="24" t="s">
        <v>34</v>
      </c>
      <c r="C46" s="25" t="s">
        <v>44</v>
      </c>
      <c r="D46" s="83">
        <f>D47+D48+D49+D52+D55</f>
        <v>15</v>
      </c>
      <c r="E46" s="83"/>
      <c r="F46" s="83"/>
      <c r="G46" s="83">
        <f t="shared" ref="G46:H46" si="37">G47+G48+G49+G52+G55</f>
        <v>26900</v>
      </c>
      <c r="H46" s="83">
        <f t="shared" si="37"/>
        <v>322800</v>
      </c>
      <c r="I46" s="84"/>
    </row>
    <row r="47" spans="1:10" s="1" customFormat="1" ht="24.75" customHeight="1" x14ac:dyDescent="0.25">
      <c r="B47" s="85"/>
      <c r="C47" s="86" t="s">
        <v>5</v>
      </c>
      <c r="D47" s="44">
        <v>1</v>
      </c>
      <c r="E47" s="45">
        <v>3.8</v>
      </c>
      <c r="F47" s="44">
        <v>3800</v>
      </c>
      <c r="G47" s="44">
        <f t="shared" ref="G47:G48" si="38">F47*D47</f>
        <v>3800</v>
      </c>
      <c r="H47" s="44">
        <f t="shared" ref="H47:H48" si="39">G47*12</f>
        <v>45600</v>
      </c>
      <c r="I47" s="46"/>
    </row>
    <row r="48" spans="1:10" s="1" customFormat="1" ht="24.75" customHeight="1" x14ac:dyDescent="0.25">
      <c r="B48" s="87"/>
      <c r="C48" s="47" t="s">
        <v>30</v>
      </c>
      <c r="D48" s="88">
        <v>1</v>
      </c>
      <c r="E48" s="89">
        <v>3.2</v>
      </c>
      <c r="F48" s="88">
        <v>3200</v>
      </c>
      <c r="G48" s="88">
        <f t="shared" si="38"/>
        <v>3200</v>
      </c>
      <c r="H48" s="88">
        <f t="shared" si="39"/>
        <v>38400</v>
      </c>
      <c r="I48" s="90"/>
    </row>
    <row r="49" spans="1:11" s="1" customFormat="1" ht="43.5" customHeight="1" x14ac:dyDescent="0.25">
      <c r="B49" s="37">
        <v>1</v>
      </c>
      <c r="C49" s="49" t="s">
        <v>20</v>
      </c>
      <c r="D49" s="39">
        <f>SUM(D50:D51)</f>
        <v>2</v>
      </c>
      <c r="E49" s="40"/>
      <c r="F49" s="39"/>
      <c r="G49" s="39">
        <f t="shared" ref="G49:H49" si="40">SUM(G50:G51)</f>
        <v>4100</v>
      </c>
      <c r="H49" s="39">
        <f t="shared" si="40"/>
        <v>49200</v>
      </c>
      <c r="I49" s="41"/>
    </row>
    <row r="50" spans="1:11" s="1" customFormat="1" ht="24.75" customHeight="1" x14ac:dyDescent="0.25">
      <c r="B50" s="87"/>
      <c r="C50" s="47" t="s">
        <v>3</v>
      </c>
      <c r="D50" s="88">
        <v>1</v>
      </c>
      <c r="E50" s="89">
        <v>2.2000000000000002</v>
      </c>
      <c r="F50" s="88">
        <v>2200</v>
      </c>
      <c r="G50" s="88">
        <f t="shared" ref="G50:G51" si="41">F50*D50</f>
        <v>2200</v>
      </c>
      <c r="H50" s="88">
        <f t="shared" ref="H50:H51" si="42">G50*12</f>
        <v>26400</v>
      </c>
      <c r="I50" s="90"/>
    </row>
    <row r="51" spans="1:11" s="1" customFormat="1" ht="24.75" customHeight="1" x14ac:dyDescent="0.25">
      <c r="B51" s="87"/>
      <c r="C51" s="47" t="s">
        <v>31</v>
      </c>
      <c r="D51" s="88">
        <v>1</v>
      </c>
      <c r="E51" s="89">
        <v>1.9</v>
      </c>
      <c r="F51" s="88">
        <v>1900</v>
      </c>
      <c r="G51" s="88">
        <f t="shared" si="41"/>
        <v>1900</v>
      </c>
      <c r="H51" s="88">
        <f t="shared" si="42"/>
        <v>22800</v>
      </c>
      <c r="I51" s="90"/>
    </row>
    <row r="52" spans="1:11" s="1" customFormat="1" ht="31.5" x14ac:dyDescent="0.25">
      <c r="B52" s="37">
        <v>2</v>
      </c>
      <c r="C52" s="38" t="s">
        <v>32</v>
      </c>
      <c r="D52" s="39">
        <f>SUM(D53:D54)</f>
        <v>6</v>
      </c>
      <c r="E52" s="40"/>
      <c r="F52" s="39"/>
      <c r="G52" s="39">
        <f t="shared" ref="G52:H52" si="43">SUM(G53:G54)</f>
        <v>8700</v>
      </c>
      <c r="H52" s="39">
        <f t="shared" si="43"/>
        <v>104400</v>
      </c>
      <c r="I52" s="41"/>
    </row>
    <row r="53" spans="1:11" s="1" customFormat="1" ht="24.75" customHeight="1" x14ac:dyDescent="0.25">
      <c r="B53" s="87"/>
      <c r="C53" s="47" t="s">
        <v>3</v>
      </c>
      <c r="D53" s="88">
        <v>1</v>
      </c>
      <c r="E53" s="89">
        <v>2.2000000000000002</v>
      </c>
      <c r="F53" s="88">
        <v>2200</v>
      </c>
      <c r="G53" s="88">
        <f t="shared" ref="G53:G54" si="44">F53*D53</f>
        <v>2200</v>
      </c>
      <c r="H53" s="88">
        <f t="shared" ref="H53:H54" si="45">G53*12</f>
        <v>26400</v>
      </c>
      <c r="I53" s="90"/>
    </row>
    <row r="54" spans="1:11" s="1" customFormat="1" ht="24.75" customHeight="1" x14ac:dyDescent="0.25">
      <c r="B54" s="87"/>
      <c r="C54" s="47" t="s">
        <v>6</v>
      </c>
      <c r="D54" s="88">
        <v>5</v>
      </c>
      <c r="E54" s="89">
        <v>1.3</v>
      </c>
      <c r="F54" s="88">
        <v>1300</v>
      </c>
      <c r="G54" s="88">
        <f t="shared" si="44"/>
        <v>6500</v>
      </c>
      <c r="H54" s="88">
        <f t="shared" si="45"/>
        <v>78000</v>
      </c>
      <c r="I54" s="90"/>
    </row>
    <row r="55" spans="1:11" s="1" customFormat="1" ht="24.75" customHeight="1" x14ac:dyDescent="0.25">
      <c r="B55" s="37">
        <v>3</v>
      </c>
      <c r="C55" s="38" t="s">
        <v>33</v>
      </c>
      <c r="D55" s="39">
        <f>SUM(D56:D58)</f>
        <v>5</v>
      </c>
      <c r="E55" s="40"/>
      <c r="F55" s="39"/>
      <c r="G55" s="39">
        <f t="shared" ref="G55:H55" si="46">SUM(G56:G58)</f>
        <v>7100</v>
      </c>
      <c r="H55" s="39">
        <f t="shared" si="46"/>
        <v>85200</v>
      </c>
      <c r="I55" s="41"/>
    </row>
    <row r="56" spans="1:11" s="32" customFormat="1" ht="24.75" customHeight="1" x14ac:dyDescent="0.25">
      <c r="A56" s="1"/>
      <c r="B56" s="87"/>
      <c r="C56" s="47" t="s">
        <v>3</v>
      </c>
      <c r="D56" s="88">
        <v>1</v>
      </c>
      <c r="E56" s="89">
        <v>2.2000000000000002</v>
      </c>
      <c r="F56" s="88">
        <v>2200</v>
      </c>
      <c r="G56" s="88">
        <f t="shared" ref="G56:G58" si="47">F56*D56</f>
        <v>2200</v>
      </c>
      <c r="H56" s="88">
        <f t="shared" ref="H56:H58" si="48">G56*12</f>
        <v>26400</v>
      </c>
      <c r="I56" s="90"/>
      <c r="J56" s="1"/>
    </row>
    <row r="57" spans="1:11" s="32" customFormat="1" ht="24.75" customHeight="1" x14ac:dyDescent="0.25">
      <c r="A57" s="1"/>
      <c r="B57" s="87"/>
      <c r="C57" s="47" t="s">
        <v>6</v>
      </c>
      <c r="D57" s="88">
        <v>3</v>
      </c>
      <c r="E57" s="89">
        <v>1.3</v>
      </c>
      <c r="F57" s="88">
        <v>1300</v>
      </c>
      <c r="G57" s="88">
        <f t="shared" si="47"/>
        <v>3900</v>
      </c>
      <c r="H57" s="88">
        <f t="shared" si="48"/>
        <v>46800</v>
      </c>
      <c r="I57" s="90"/>
      <c r="J57" s="1"/>
    </row>
    <row r="58" spans="1:11" s="32" customFormat="1" ht="24.75" customHeight="1" thickBot="1" x14ac:dyDescent="0.3">
      <c r="A58" s="1"/>
      <c r="B58" s="87"/>
      <c r="C58" s="47" t="s">
        <v>10</v>
      </c>
      <c r="D58" s="88">
        <v>1</v>
      </c>
      <c r="E58" s="89">
        <v>1</v>
      </c>
      <c r="F58" s="88">
        <v>1000</v>
      </c>
      <c r="G58" s="88">
        <f t="shared" si="47"/>
        <v>1000</v>
      </c>
      <c r="H58" s="88">
        <f t="shared" si="48"/>
        <v>12000</v>
      </c>
      <c r="I58" s="90"/>
      <c r="J58" s="1"/>
    </row>
    <row r="59" spans="1:11" s="6" customFormat="1" ht="24.75" customHeight="1" thickBot="1" x14ac:dyDescent="0.3">
      <c r="B59" s="24" t="s">
        <v>35</v>
      </c>
      <c r="C59" s="25" t="s">
        <v>21</v>
      </c>
      <c r="D59" s="83">
        <f>SUM(D60:D61)</f>
        <v>4</v>
      </c>
      <c r="E59" s="83"/>
      <c r="F59" s="83"/>
      <c r="G59" s="83">
        <f>SUM(G60:G61)</f>
        <v>7700</v>
      </c>
      <c r="H59" s="83">
        <f>SUM(H60:H61)</f>
        <v>92400</v>
      </c>
      <c r="I59" s="84"/>
    </row>
    <row r="60" spans="1:11" s="1" customFormat="1" ht="24.75" customHeight="1" x14ac:dyDescent="0.25">
      <c r="B60" s="34"/>
      <c r="C60" s="70" t="s">
        <v>5</v>
      </c>
      <c r="D60" s="16">
        <v>1</v>
      </c>
      <c r="E60" s="17">
        <v>3.8</v>
      </c>
      <c r="F60" s="16">
        <v>3800</v>
      </c>
      <c r="G60" s="16">
        <f t="shared" ref="G60:G61" si="49">F60*D60</f>
        <v>3800</v>
      </c>
      <c r="H60" s="16">
        <f t="shared" ref="H60:H61" si="50">G60*12</f>
        <v>45600</v>
      </c>
      <c r="I60" s="18"/>
    </row>
    <row r="61" spans="1:11" s="1" customFormat="1" ht="24.75" customHeight="1" thickBot="1" x14ac:dyDescent="0.3">
      <c r="B61" s="91"/>
      <c r="C61" s="92" t="s">
        <v>6</v>
      </c>
      <c r="D61" s="93">
        <v>3</v>
      </c>
      <c r="E61" s="94">
        <v>1.3</v>
      </c>
      <c r="F61" s="93">
        <v>1300</v>
      </c>
      <c r="G61" s="95">
        <f t="shared" si="49"/>
        <v>3900</v>
      </c>
      <c r="H61" s="95">
        <f t="shared" si="50"/>
        <v>46800</v>
      </c>
      <c r="I61" s="96"/>
    </row>
    <row r="62" spans="1:11" s="1" customFormat="1" ht="18.75" customHeight="1" x14ac:dyDescent="0.25">
      <c r="B62" s="97"/>
      <c r="C62" s="97"/>
      <c r="D62" s="98"/>
      <c r="E62" s="98"/>
      <c r="F62" s="98"/>
      <c r="K62" s="99"/>
    </row>
  </sheetData>
  <mergeCells count="1">
    <mergeCell ref="B3:I3"/>
  </mergeCells>
  <printOptions horizontalCentered="1"/>
  <pageMargins left="0.196850393700787" right="0.196850393700787" top="0.79" bottom="0.39" header="0" footer="0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  დანართი</vt:lpstr>
      <vt:lpstr>'საშტატო  დანართი'!Print_Area</vt:lpstr>
      <vt:lpstr>'საშტატო  დანართი'!Print_Titles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2018-01-24T07:35:20Z</cp:lastPrinted>
  <dcterms:created xsi:type="dcterms:W3CDTF">2014-01-17T16:13:18Z</dcterms:created>
  <dcterms:modified xsi:type="dcterms:W3CDTF">2019-06-10T06:10:43Z</dcterms:modified>
</cp:coreProperties>
</file>